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-29" state="visible" r:id="rId4"/>
    <sheet sheetId="2" name="М-29 раздел II" state="hidden" r:id="rId5"/>
    <sheet sheetId="3" name="М-29 II 1" state="visible" r:id="rId6"/>
    <sheet sheetId="4" name="М-29 II 2" state="visible" r:id="rId7"/>
    <sheet sheetId="5" name="М-29 II 3" state="visible" r:id="rId8"/>
    <sheet sheetId="6" name="М-29 II 4" state="visible" r:id="rId9"/>
    <sheet sheetId="7" name="М-29 II 5" state="visible" r:id="rId10"/>
    <sheet sheetId="8" name="Расшифровка М-29" state="visible" r:id="rId11"/>
    <sheet sheetId="9" name="Расчёт М-29" state="veryHidden" r:id="rId12"/>
  </sheets>
  <definedNames>
    <definedName name="_xlnm.Print_Area" localSheetId="0">'М-29'!$A1:$U19</definedName>
    <definedName name="_xlnm.Print_Titles" localSheetId="0">'М-29'!$12:$14</definedName>
    <definedName name="_xlnm.Print_Area" localSheetId="1">'М-29 раздел II'!$A1:$BJ13</definedName>
    <definedName name="_xlnm.Print_Titles" localSheetId="1">'М-29 раздел II'!$A:$B,'М-29 раздел II'!$5:$8</definedName>
    <definedName name="_xlnm.Print_Area" localSheetId="2">'М-29 II 1'!$A1:$N12</definedName>
    <definedName name="_xlnm.Print_Titles" localSheetId="2">'М-29 II 1'!$5:$8</definedName>
    <definedName name="_xlnm.Print_Area" localSheetId="3">'М-29 II 2'!$A1:$N12</definedName>
    <definedName name="_xlnm.Print_Titles" localSheetId="3">'М-29 II 2'!$5:$8</definedName>
    <definedName name="_xlnm.Print_Area" localSheetId="4">'М-29 II 3'!$A1:$N12</definedName>
    <definedName name="_xlnm.Print_Titles" localSheetId="4">'М-29 II 3'!$5:$8</definedName>
    <definedName name="_xlnm.Print_Area" localSheetId="5">'М-29 II 4'!$A1:$N12</definedName>
    <definedName name="_xlnm.Print_Titles" localSheetId="5">'М-29 II 4'!$5:$8</definedName>
    <definedName name="_xlnm.Print_Area" localSheetId="6">'М-29 II 5'!$A1:$N12</definedName>
    <definedName name="_xlnm.Print_Titles" localSheetId="6">'М-29 II 5'!$5:$8</definedName>
    <definedName name="_xlnm.Print_Area" localSheetId="7">'Расшифровка М-29'!$A1:$K9</definedName>
    <definedName name="_xlnm.Print_Titles" localSheetId="7">'Расшифровка М-29'!$7:$7</definedName>
  </definedNames>
  <calcPr calcId="171027" fullCalcOnLoad="1"/>
</workbook>
</file>

<file path=xl/sharedStrings.xml><?xml version="1.0" encoding="utf-8"?>
<sst xmlns="http://schemas.openxmlformats.org/spreadsheetml/2006/main" count="330" uniqueCount="100">
  <si>
    <t>Трест, управление _________________________________________________</t>
  </si>
  <si>
    <t>На основе типовой формы № М-29</t>
  </si>
  <si>
    <t>Начальник строительного участка (производитель работ) __________________________</t>
  </si>
  <si>
    <t>Исторический образец: приказ ЦСУ СССР 24.11.82 № 613</t>
  </si>
  <si>
    <t xml:space="preserve">ОТЧЁТ О РАСХОДЕ ОСНОВНЫХ МАТЕРИАЛОВ В СТРОИТЕЛЬСТВЕ
В СОПОСТАВЛЕНИИ С РАСХОДОМ, ОПРЕДЕЛЁННЫМ ПО ПРОИЗВОДСТВЕННЫМ НОРМАМ</t>
  </si>
  <si>
    <t>Организация</t>
  </si>
  <si>
    <t>Общество с ограниченной ответственностью «Северный Дом»</t>
  </si>
  <si>
    <t>Объект строительства</t>
  </si>
  <si>
    <t>ИЖС 120 м² · Истра · финальная приёмка</t>
  </si>
  <si>
    <t>Отчётный период</t>
  </si>
  <si>
    <t>01.06.2026 — 31.08.2026</t>
  </si>
  <si>
    <t>I. Нормативная потребность в материалах и объёмы выполненных работ</t>
  </si>
  <si>
    <t>Код строки</t>
  </si>
  <si>
    <t>Наименование видов работ, конструктивных элементов и материалов</t>
  </si>
  <si>
    <t>Код вида работ, конструктивного элемента</t>
  </si>
  <si>
    <t>Единица измерения</t>
  </si>
  <si>
    <t>Обоснование производственных норм расхода материалов</t>
  </si>
  <si>
    <t>Норма расхода материалов на единицу измерения работ</t>
  </si>
  <si>
    <t>Код материала</t>
  </si>
  <si>
    <t>Объём работ и нормативная потребность материалов на объект</t>
  </si>
  <si>
    <t>В том числе на начало отчётного года</t>
  </si>
  <si>
    <t>Объём выполненных работ и нормативный расход материалов по месяцам 2026 г.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</si>
  <si>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</si>
  <si>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</si>
  <si>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</si>
  <si>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</si>
  <si>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</si>
  <si>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</si>
  <si>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</si>
  <si>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</si>
  <si>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</si>
  <si>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</si>
  <si>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</si>
  <si>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</si>
  <si>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</t>
  </si>
  <si>
    <t>Кладка кирпичного цоколя с устройством гидроизоляции — Кирпич полнотелый керамический М150</t>
  </si>
  <si>
    <t/>
  </si>
  <si>
    <t>шт</t>
  </si>
  <si>
    <t>2</t>
  </si>
  <si>
    <t>Устройство монолитного железобетонного фундамента — Бетон товарный В25 (М350)</t>
  </si>
  <si>
    <t>м³</t>
  </si>
  <si>
    <t>Начальник строительного участка (прораб) __________________  __________  __________________</t>
  </si>
  <si>
    <t>Проверил: инженер ПТО __________________  __________  __________________</t>
  </si>
  <si>
    <t>РАЗДЕЛ II</t>
  </si>
  <si>
    <t>Наименование материалов, конструкций и изделий</t>
  </si>
  <si>
    <t>Итого на начало года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</si>
  <si>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</si>
  <si>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</si>
  <si>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</si>
  <si>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</si>
  <si>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</si>
  <si>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</si>
  <si>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</si>
  <si>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</si>
  <si>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</si>
  <si>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</si>
  <si>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</si>
  <si>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</si>
  <si>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 за выбранный период</t>
  </si>
  <si>
    <t>Всего с начала строительства</t>
  </si>
  <si>
    <t>расход</t>
  </si>
  <si>
    <t>экономия (−), перерасход (+) против норм</t>
  </si>
  <si>
    <t>списать на себестоимость</t>
  </si>
  <si>
    <t>по производственным нормам</t>
  </si>
  <si>
    <t>фактический</t>
  </si>
  <si>
    <t>А</t>
  </si>
  <si>
    <t>Б</t>
  </si>
  <si>
    <t>Кирпич полнотелый керамический М150 — Кладка кирпичного цоколя с устройством гидроизоляции</t>
  </si>
  <si>
    <t>Бетон товарный В25 (М350) — Устройство монолитного железобетонного фундамента</t>
  </si>
  <si>
    <t>Проверил: бухгалтер __________________  __________  __________________</t>
  </si>
  <si>
    <t>Утверждаю: главный инженер __________________  __________  __________________</t>
  </si>
  <si>
    <t>Общество с ограниченной ответственностью «Северный Дом» · ИЖС 120 м² · Истра · финальная приёмка</t>
  </si>
  <si>
    <t>II. Сопоставление фактического расхода материалов с расходом по производственным нормам</t>
  </si>
  <si>
    <t>01.06.2026 — 31.08.2026 · Итого на начало года, Январь, Февраль</t>
  </si>
  <si>
    <t>Прораб: __________________ / __________________</t>
  </si>
  <si>
    <t>Проверил: __________________ / __________________</t>
  </si>
  <si>
    <t>01.06.2026 — 31.08.2026 · Март, Апрель, Май</t>
  </si>
  <si>
    <t>01.06.2026 — 31.08.2026 · Июнь, Июль, Август</t>
  </si>
  <si>
    <t>01.06.2026 — 31.08.2026 · Сентябрь, Октябрь, Ноябрь</t>
  </si>
  <si>
    <t>01.06.2026 — 31.08.2026 · Декабрь, Итого за выбранный период, Всего с начала строительства</t>
  </si>
  <si>
    <t>РАСШИФРОВКА РАСХОДА МАТЕРИАЛОВ ЗА ПЕРИОД</t>
  </si>
  <si>
    <t>Общество с ограниченной ответственностью «Северный Дом» · ИЖС 120 м² · Истра · финальная приёмка · 01.06.2026 — 31.08.2026</t>
  </si>
  <si>
    <t>Количество в графе «списать на себестоимость» заполняется после разрешения уполномоченного лица. Пустая графа означает, что решение не внесено. Денежные суммы приведены только в этой расшифровке.</t>
  </si>
  <si>
    <t>Работа</t>
  </si>
  <si>
    <t>Материал</t>
  </si>
  <si>
    <t>Ед.</t>
  </si>
  <si>
    <t>Объём работы</t>
  </si>
  <si>
    <t>Норма на единицу</t>
  </si>
  <si>
    <t>Расход по норме</t>
  </si>
  <si>
    <t>Фактический расход</t>
  </si>
  <si>
    <t>Отклонение</t>
  </si>
  <si>
    <t>Стоимость расхода, руб.</t>
  </si>
  <si>
    <t>Документы расхода</t>
  </si>
  <si>
    <t>Примечание</t>
  </si>
  <si>
    <t>Кладка кирпичного цоколя с устройством гидроизоляции</t>
  </si>
  <si>
    <t>Кирпич полнотелый керамический М150</t>
  </si>
  <si>
    <t>ИЖС-РАС-001, ИЖС-РАС-002, ИЖС-РАС-003</t>
  </si>
  <si>
    <t>Устройство монолитного железобетонного фундамента</t>
  </si>
  <si>
    <t>Бетон товарный В25 (М350)</t>
  </si>
  <si>
    <t>ИЖС-РАС-001, ИЖС-РАС-002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</si>
</sst>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rgb="111827"/>
      <sz val="8"/>
      <name val="Arial"/>
    </font>
    <font>
      <color rgb="111827"/>
      <sz val="9"/>
      <name val="Arial"/>
    </font>
    <font>
      <color rgb="111827"/>
      <sz val="7"/>
      <name val="Arial"/>
    </font>
    <font>
      <b/>
      <color rgb="111827"/>
      <sz val="11"/>
      <name val="Arial"/>
    </font>
    <font>
      <b/>
      <color rgb="111827"/>
      <sz val="9"/>
      <name val="Arial"/>
    </font>
    <font>
      <color rgb="000000"/>
      <sz val="7"/>
      <name val="Arial"/>
    </font>
    <font>
      <b/>
      <color rgb="111827"/>
      <sz val="8"/>
      <name val="Arial"/>
    </font>
    <font>
      <b/>
      <color rgb="111827"/>
      <sz val="12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"/>
      </patternFill>
    </fill>
    <fill>
      <patternFill patternType="solid">
        <fgColor rgb="E2E8F0"/>
      </patternFill>
    </fill>
    <fill>
      <patternFill patternType="solid">
        <fgColor rgb="F8FAFC"/>
      </patternFill>
    </fill>
  </fills>
  <borders count="13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94A3B8"/>
      </left>
      <right style="thin">
        <color rgb="94A3B8"/>
      </right>
      <top style="medium">
        <color rgb="94A3B8"/>
      </top>
      <bottom style="medium">
        <color rgb="94A3B8"/>
      </bottom>
      <diagonal/>
    </border>
    <border>
      <left style="thin">
        <color rgb="94A3B8"/>
      </left>
      <right style="thin">
        <color rgb="94A3B8"/>
      </right>
      <top style="medium">
        <color rgb="94A3B8"/>
      </top>
      <bottom style="medium">
        <color rgb="94A3B8"/>
      </bottom>
      <diagonal/>
    </border>
    <border>
      <left style="thin">
        <color rgb="94A3B8"/>
      </left>
      <right style="medium">
        <color rgb="94A3B8"/>
      </right>
      <top style="medium">
        <color rgb="94A3B8"/>
      </top>
      <bottom style="medium">
        <color rgb="94A3B8"/>
      </bottom>
      <diagonal/>
    </border>
    <border>
      <left style="thin">
        <color rgb="94A3B8"/>
      </left>
      <right style="thin">
        <color rgb="94A3B8"/>
      </right>
      <top style="thin">
        <color rgb="94A3B8"/>
      </top>
      <bottom style="thin">
        <color rgb="94A3B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3" fontId="1" fillId="0" borderId="12" xfId="0" applyNumberFormat="1" applyFont="1" applyBorder="1" applyAlignment="1">
      <alignment horizontal="right" vertical="center" wrapText="1"/>
    </xf>
    <xf numFmtId="0" fontId="1" fillId="4" borderId="12" xfId="0" applyFont="1" applyFill="1" applyBorder="1" applyAlignment="1">
      <alignment vertical="center" wrapText="1"/>
    </xf>
    <xf numFmtId="3" fontId="1" fillId="4" borderId="12" xfId="0" applyNumberFormat="1" applyFont="1" applyFill="1" applyBorder="1" applyAlignment="1">
      <alignment horizontal="right" vertical="center" wrapText="1"/>
    </xf>
    <xf numFmtId="3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"/>
  <sheetViews>
    <sheetView workbookViewId="0" showGridLines="0">
      <pane xSplit="2" ySplit="14" topLeftCell="C15" activePane="bottomRight" state="frozen"/>
      <selection pane="bottomRight"/>
    </sheetView>
  </sheetViews>
  <sheetFormatPr defaultRowHeight="16" outlineLevelRow="0" outlineLevelCol="0" x14ac:dyDescent="55" customHeight="1"/>
  <cols>
    <col min="1" max="1" width="6" customWidth="1"/>
    <col min="2" max="2" width="34" customWidth="1"/>
    <col min="3" max="3" width="10" customWidth="1"/>
    <col min="5" max="5" width="18" customWidth="1"/>
    <col min="6" max="6" width="12" customWidth="1"/>
    <col min="8" max="9" width="14" customWidth="1"/>
  </cols>
  <sheetData>
    <row r="1" spans="1:2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3" t="s">
        <v>1</v>
      </c>
      <c r="P1" s="3"/>
      <c r="Q1" s="3"/>
      <c r="R1" s="3"/>
      <c r="S1" s="3"/>
      <c r="T1" s="3"/>
      <c r="U1" s="3"/>
    </row>
    <row r="2" spans="1:21" x14ac:dyDescent="0.25">
      <c r="A2" s="1" t="s">
        <v>2</v>
      </c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4" t="s">
        <v>3</v>
      </c>
      <c r="P2" s="4"/>
      <c r="Q2" s="4"/>
      <c r="R2" s="4"/>
      <c r="S2" s="4"/>
      <c r="T2" s="4"/>
      <c r="U2" s="4"/>
    </row>
    <row r="3" spans="1:2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5">
      <c r="A4" s="5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x14ac:dyDescent="0.25">
      <c r="A6" s="1" t="s">
        <v>5</v>
      </c>
      <c r="B6" s="1"/>
      <c r="C6" s="1"/>
      <c r="D6" s="1"/>
      <c r="E6" s="6" t="s">
        <v>6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1" t="s">
        <v>7</v>
      </c>
      <c r="B7" s="1"/>
      <c r="C7" s="1"/>
      <c r="D7" s="1"/>
      <c r="E7" s="6" t="s">
        <v>8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1" t="s">
        <v>9</v>
      </c>
      <c r="B8" s="1"/>
      <c r="C8" s="1"/>
      <c r="D8" s="1"/>
      <c r="E8" s="6" t="s">
        <v>10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x14ac:dyDescent="0.25">
      <c r="A10" s="7" t="s">
        <v>11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ht="44" customHeight="1" spans="1:21" x14ac:dyDescent="0.25">
      <c r="A12" s="8" t="s">
        <v>12</v>
      </c>
      <c r="B12" s="9" t="s">
        <v>13</v>
      </c>
      <c r="C12" s="9" t="s">
        <v>14</v>
      </c>
      <c r="D12" s="9" t="s">
        <v>15</v>
      </c>
      <c r="E12" s="9" t="s">
        <v>16</v>
      </c>
      <c r="F12" s="9" t="s">
        <v>17</v>
      </c>
      <c r="G12" s="9" t="s">
        <v>18</v>
      </c>
      <c r="H12" s="9" t="s">
        <v>19</v>
      </c>
      <c r="I12" s="9" t="s">
        <v>20</v>
      </c>
      <c r="J12" s="10" t="s">
        <v>21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ht="56" customHeight="1" spans="1:21" x14ac:dyDescent="0.25">
      <c r="A13" s="8"/>
      <c r="B13" s="9"/>
      <c r="C13" s="9"/>
      <c r="D13" s="9"/>
      <c r="E13" s="9"/>
      <c r="F13" s="9"/>
      <c r="G13" s="9"/>
      <c r="H13" s="9"/>
      <c r="I13" s="9"/>
      <c r="J13" s="9" t="s">
        <v>22</v>
      </c>
      <c r="K13" s="9" t="s">
        <v>23</v>
      </c>
      <c r="L13" s="9" t="s">
        <v>24</v>
      </c>
      <c r="M13" s="9" t="s">
        <v>25</v>
      </c>
      <c r="N13" s="9" t="s">
        <v>26</v>
      </c>
      <c r="O13" s="9" t="s">
        <v>27</v>
      </c>
      <c r="P13" s="9" t="s">
        <v>28</v>
      </c>
      <c r="Q13" s="9" t="s">
        <v>29</v>
      </c>
      <c r="R13" s="9" t="s">
        <v>30</v>
      </c>
      <c r="S13" s="9" t="s">
        <v>31</v>
      </c>
      <c r="T13" s="9" t="s">
        <v>32</v>
      </c>
      <c r="U13" s="11" t="s">
        <v>33</v>
      </c>
    </row>
    <row r="14" ht="18" customHeight="1" spans="1:21" x14ac:dyDescent="0.25">
      <c r="A14" s="12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  <c r="L14" s="13">
        <v>12</v>
      </c>
      <c r="M14" s="13">
        <v>13</v>
      </c>
      <c r="N14" s="13">
        <v>14</v>
      </c>
      <c r="O14" s="13">
        <v>15</v>
      </c>
      <c r="P14" s="13">
        <v>16</v>
      </c>
      <c r="Q14" s="13">
        <v>17</v>
      </c>
      <c r="R14" s="13">
        <v>18</v>
      </c>
      <c r="S14" s="13">
        <v>19</v>
      </c>
      <c r="T14" s="13">
        <v>20</v>
      </c>
      <c r="U14" s="14">
        <v>21</v>
      </c>
    </row>
    <row r="15" ht="25" customHeight="1" spans="1:21" x14ac:dyDescent="0.25">
      <c r="A15" s="15" t="s">
        <v>34</v>
      </c>
      <c r="B15" s="16" t="s">
        <v>35</v>
      </c>
      <c r="C15" s="15" t="s">
        <v>36</v>
      </c>
      <c r="D15" s="15" t="s">
        <v>37</v>
      </c>
      <c r="E15" s="15" t="s">
        <v>36</v>
      </c>
      <c r="F15" s="17">
        <v>50</v>
      </c>
      <c r="G15" s="15" t="s">
        <v>36</v>
      </c>
      <c r="H15" s="17">
        <f>'Расчёт М-29'!B2*'Расчёт М-29'!A2</f>
        <v>1000</v>
      </c>
      <c r="I15" s="17">
        <v>0</v>
      </c>
      <c r="J15" s="15"/>
      <c r="K15" s="15"/>
      <c r="L15" s="15"/>
      <c r="M15" s="15"/>
      <c r="N15" s="15"/>
      <c r="O15" s="17">
        <v>250</v>
      </c>
      <c r="P15" s="17">
        <v>500</v>
      </c>
      <c r="Q15" s="17">
        <v>250</v>
      </c>
      <c r="R15" s="15"/>
      <c r="S15" s="15"/>
      <c r="T15" s="15"/>
      <c r="U15" s="15"/>
    </row>
    <row r="16" ht="25" customHeight="1" spans="1:21" x14ac:dyDescent="0.25">
      <c r="A16" s="15" t="s">
        <v>38</v>
      </c>
      <c r="B16" s="16" t="s">
        <v>39</v>
      </c>
      <c r="C16" s="15" t="s">
        <v>36</v>
      </c>
      <c r="D16" s="15" t="s">
        <v>40</v>
      </c>
      <c r="E16" s="15" t="s">
        <v>36</v>
      </c>
      <c r="F16" s="17">
        <v>1</v>
      </c>
      <c r="G16" s="15" t="s">
        <v>36</v>
      </c>
      <c r="H16" s="17">
        <f>'Расчёт М-29'!B3*'Расчёт М-29'!A3</f>
        <v>10</v>
      </c>
      <c r="I16" s="17">
        <v>0</v>
      </c>
      <c r="J16" s="15"/>
      <c r="K16" s="15"/>
      <c r="L16" s="15"/>
      <c r="M16" s="15"/>
      <c r="N16" s="15"/>
      <c r="O16" s="17">
        <v>4</v>
      </c>
      <c r="P16" s="17">
        <v>6</v>
      </c>
      <c r="Q16" s="15"/>
      <c r="R16" s="15"/>
      <c r="S16" s="15"/>
      <c r="T16" s="15"/>
      <c r="U16" s="15"/>
    </row>
    <row r="17" spans="1:2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5">
      <c r="A19" s="1" t="s">
        <v>41</v>
      </c>
      <c r="B19" s="1"/>
      <c r="C19" s="1"/>
      <c r="D19" s="1"/>
      <c r="E19" s="1"/>
      <c r="F19" s="1"/>
      <c r="G19" s="1"/>
      <c r="H19" s="1"/>
      <c r="I19" s="2"/>
      <c r="J19" s="2"/>
      <c r="K19" s="2"/>
      <c r="L19" s="1" t="s">
        <v>42</v>
      </c>
      <c r="M19" s="1"/>
      <c r="N19" s="1"/>
      <c r="O19" s="1"/>
      <c r="P19" s="1"/>
      <c r="Q19" s="1"/>
      <c r="R19" s="1"/>
      <c r="S19" s="1"/>
      <c r="T19" s="1"/>
      <c r="U19" s="1"/>
    </row>
  </sheetData>
  <mergeCells count="24">
    <mergeCell ref="A1:H1"/>
    <mergeCell ref="O1:U1"/>
    <mergeCell ref="A2:H2"/>
    <mergeCell ref="O2:U2"/>
    <mergeCell ref="A4:U5"/>
    <mergeCell ref="A6:D6"/>
    <mergeCell ref="E6:U6"/>
    <mergeCell ref="A7:D7"/>
    <mergeCell ref="E7:U7"/>
    <mergeCell ref="A8:D8"/>
    <mergeCell ref="E8:U8"/>
    <mergeCell ref="A10:U10"/>
    <mergeCell ref="J12:U12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9:H19"/>
    <mergeCell ref="L19:U19"/>
  </mergeCells>
  <printOptions horizontalCentered="1"/>
  <pageMargins left="0.25" right="0.25" top="0.35" bottom="0.35" header="0.15" footer="0.15"/>
  <pageSetup paperSize="9" orientation="landscape" horizontalDpi="4294967295" verticalDpi="4294967295" pageOrder="overThenDown" scale="100" fitToWidth="1" fitToHeight="0"/>
  <headerFooter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13"/>
  <sheetViews>
    <sheetView workbookViewId="0" showGridLines="0">
      <pane xSplit="2" ySplit="8" topLeftCell="C9" activePane="bottomRight" state="frozen"/>
      <selection pane="bottomRight"/>
    </sheetView>
  </sheetViews>
  <sheetFormatPr defaultRowHeight="16" outlineLevelRow="0" outlineLevelCol="0" x14ac:dyDescent="55" customHeight="1"/>
  <cols>
    <col min="1" max="1" width="29" customWidth="1"/>
    <col min="3" max="62" width="8" customWidth="1"/>
  </cols>
  <sheetData>
    <row r="1" spans="1:6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</row>
    <row r="2" spans="1:6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ht="24" customHeight="1" spans="1:62" x14ac:dyDescent="0.25">
      <c r="A3" s="18" t="s">
        <v>43</v>
      </c>
      <c r="B3" s="18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</row>
    <row r="4" spans="1:6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</row>
    <row r="5" ht="23" customHeight="1" spans="1:62" x14ac:dyDescent="0.25">
      <c r="A5" s="8" t="s">
        <v>44</v>
      </c>
      <c r="B5" s="9" t="s">
        <v>15</v>
      </c>
      <c r="C5" s="19" t="s">
        <v>45</v>
      </c>
      <c r="D5" s="19"/>
      <c r="E5" s="19"/>
      <c r="F5" s="19"/>
      <c r="G5" s="19" t="s">
        <v>46</v>
      </c>
      <c r="H5" s="19"/>
      <c r="I5" s="19"/>
      <c r="J5" s="19"/>
      <c r="K5" s="19" t="s">
        <v>47</v>
      </c>
      <c r="L5" s="19"/>
      <c r="M5" s="19"/>
      <c r="N5" s="19"/>
      <c r="O5" s="19" t="s">
        <v>48</v>
      </c>
      <c r="P5" s="19"/>
      <c r="Q5" s="19"/>
      <c r="R5" s="19"/>
      <c r="S5" s="19" t="s">
        <v>49</v>
      </c>
      <c r="T5" s="19"/>
      <c r="U5" s="19"/>
      <c r="V5" s="19"/>
      <c r="W5" s="19" t="s">
        <v>50</v>
      </c>
      <c r="X5" s="19"/>
      <c r="Y5" s="19"/>
      <c r="Z5" s="19"/>
      <c r="AA5" s="19" t="s">
        <v>51</v>
      </c>
      <c r="AB5" s="19"/>
      <c r="AC5" s="19"/>
      <c r="AD5" s="19"/>
      <c r="AE5" s="19" t="s">
        <v>52</v>
      </c>
      <c r="AF5" s="19"/>
      <c r="AG5" s="19"/>
      <c r="AH5" s="19"/>
      <c r="AI5" s="19" t="s">
        <v>53</v>
      </c>
      <c r="AJ5" s="19"/>
      <c r="AK5" s="19"/>
      <c r="AL5" s="19"/>
      <c r="AM5" s="19" t="s">
        <v>54</v>
      </c>
      <c r="AN5" s="19"/>
      <c r="AO5" s="19"/>
      <c r="AP5" s="19"/>
      <c r="AQ5" s="19" t="s">
        <v>55</v>
      </c>
      <c r="AR5" s="19"/>
      <c r="AS5" s="19"/>
      <c r="AT5" s="19"/>
      <c r="AU5" s="19" t="s">
        <v>56</v>
      </c>
      <c r="AV5" s="19"/>
      <c r="AW5" s="19"/>
      <c r="AX5" s="19"/>
      <c r="AY5" s="19" t="s">
        <v>57</v>
      </c>
      <c r="AZ5" s="19"/>
      <c r="BA5" s="19"/>
      <c r="BB5" s="19"/>
      <c r="BC5" s="19" t="s">
        <v>58</v>
      </c>
      <c r="BD5" s="19"/>
      <c r="BE5" s="19"/>
      <c r="BF5" s="19"/>
      <c r="BG5" s="10" t="s">
        <v>59</v>
      </c>
      <c r="BH5" s="10"/>
      <c r="BI5" s="10"/>
      <c r="BJ5" s="10"/>
    </row>
    <row r="6" ht="22" customHeight="1" spans="1:62" x14ac:dyDescent="0.25">
      <c r="A6" s="8"/>
      <c r="B6" s="9"/>
      <c r="C6" s="9" t="s">
        <v>60</v>
      </c>
      <c r="D6" s="9"/>
      <c r="E6" s="9" t="s">
        <v>61</v>
      </c>
      <c r="F6" s="9" t="s">
        <v>62</v>
      </c>
      <c r="G6" s="9" t="s">
        <v>60</v>
      </c>
      <c r="H6" s="9"/>
      <c r="I6" s="9" t="s">
        <v>61</v>
      </c>
      <c r="J6" s="9" t="s">
        <v>62</v>
      </c>
      <c r="K6" s="9" t="s">
        <v>60</v>
      </c>
      <c r="L6" s="9"/>
      <c r="M6" s="9" t="s">
        <v>61</v>
      </c>
      <c r="N6" s="9" t="s">
        <v>62</v>
      </c>
      <c r="O6" s="9" t="s">
        <v>60</v>
      </c>
      <c r="P6" s="9"/>
      <c r="Q6" s="9" t="s">
        <v>61</v>
      </c>
      <c r="R6" s="9" t="s">
        <v>62</v>
      </c>
      <c r="S6" s="9" t="s">
        <v>60</v>
      </c>
      <c r="T6" s="9"/>
      <c r="U6" s="9" t="s">
        <v>61</v>
      </c>
      <c r="V6" s="9" t="s">
        <v>62</v>
      </c>
      <c r="W6" s="9" t="s">
        <v>60</v>
      </c>
      <c r="X6" s="9"/>
      <c r="Y6" s="9" t="s">
        <v>61</v>
      </c>
      <c r="Z6" s="9" t="s">
        <v>62</v>
      </c>
      <c r="AA6" s="9" t="s">
        <v>60</v>
      </c>
      <c r="AB6" s="9"/>
      <c r="AC6" s="9" t="s">
        <v>61</v>
      </c>
      <c r="AD6" s="9" t="s">
        <v>62</v>
      </c>
      <c r="AE6" s="9" t="s">
        <v>60</v>
      </c>
      <c r="AF6" s="9"/>
      <c r="AG6" s="9" t="s">
        <v>61</v>
      </c>
      <c r="AH6" s="9" t="s">
        <v>62</v>
      </c>
      <c r="AI6" s="9" t="s">
        <v>60</v>
      </c>
      <c r="AJ6" s="9"/>
      <c r="AK6" s="9" t="s">
        <v>61</v>
      </c>
      <c r="AL6" s="9" t="s">
        <v>62</v>
      </c>
      <c r="AM6" s="9" t="s">
        <v>60</v>
      </c>
      <c r="AN6" s="9"/>
      <c r="AO6" s="9" t="s">
        <v>61</v>
      </c>
      <c r="AP6" s="9" t="s">
        <v>62</v>
      </c>
      <c r="AQ6" s="9" t="s">
        <v>60</v>
      </c>
      <c r="AR6" s="9"/>
      <c r="AS6" s="9" t="s">
        <v>61</v>
      </c>
      <c r="AT6" s="9" t="s">
        <v>62</v>
      </c>
      <c r="AU6" s="9" t="s">
        <v>60</v>
      </c>
      <c r="AV6" s="9"/>
      <c r="AW6" s="9" t="s">
        <v>61</v>
      </c>
      <c r="AX6" s="9" t="s">
        <v>62</v>
      </c>
      <c r="AY6" s="9" t="s">
        <v>60</v>
      </c>
      <c r="AZ6" s="9"/>
      <c r="BA6" s="9" t="s">
        <v>61</v>
      </c>
      <c r="BB6" s="9" t="s">
        <v>62</v>
      </c>
      <c r="BC6" s="9" t="s">
        <v>60</v>
      </c>
      <c r="BD6" s="9"/>
      <c r="BE6" s="9" t="s">
        <v>61</v>
      </c>
      <c r="BF6" s="9" t="s">
        <v>62</v>
      </c>
      <c r="BG6" s="9" t="s">
        <v>60</v>
      </c>
      <c r="BH6" s="9"/>
      <c r="BI6" s="9" t="s">
        <v>61</v>
      </c>
      <c r="BJ6" s="11" t="s">
        <v>62</v>
      </c>
    </row>
    <row r="7" ht="66" customHeight="1" spans="1:62" x14ac:dyDescent="0.25">
      <c r="A7" s="8"/>
      <c r="B7" s="9"/>
      <c r="C7" s="9" t="s">
        <v>63</v>
      </c>
      <c r="D7" s="9" t="s">
        <v>64</v>
      </c>
      <c r="E7" s="9"/>
      <c r="F7" s="9"/>
      <c r="G7" s="9" t="s">
        <v>63</v>
      </c>
      <c r="H7" s="9" t="s">
        <v>64</v>
      </c>
      <c r="I7" s="9"/>
      <c r="J7" s="9"/>
      <c r="K7" s="9" t="s">
        <v>63</v>
      </c>
      <c r="L7" s="9" t="s">
        <v>64</v>
      </c>
      <c r="M7" s="9"/>
      <c r="N7" s="9"/>
      <c r="O7" s="9" t="s">
        <v>63</v>
      </c>
      <c r="P7" s="9" t="s">
        <v>64</v>
      </c>
      <c r="Q7" s="9"/>
      <c r="R7" s="9"/>
      <c r="S7" s="9" t="s">
        <v>63</v>
      </c>
      <c r="T7" s="9" t="s">
        <v>64</v>
      </c>
      <c r="U7" s="9"/>
      <c r="V7" s="9"/>
      <c r="W7" s="9" t="s">
        <v>63</v>
      </c>
      <c r="X7" s="9" t="s">
        <v>64</v>
      </c>
      <c r="Y7" s="9"/>
      <c r="Z7" s="9"/>
      <c r="AA7" s="9" t="s">
        <v>63</v>
      </c>
      <c r="AB7" s="9" t="s">
        <v>64</v>
      </c>
      <c r="AC7" s="9"/>
      <c r="AD7" s="9"/>
      <c r="AE7" s="9" t="s">
        <v>63</v>
      </c>
      <c r="AF7" s="9" t="s">
        <v>64</v>
      </c>
      <c r="AG7" s="9"/>
      <c r="AH7" s="9"/>
      <c r="AI7" s="9" t="s">
        <v>63</v>
      </c>
      <c r="AJ7" s="9" t="s">
        <v>64</v>
      </c>
      <c r="AK7" s="9"/>
      <c r="AL7" s="9"/>
      <c r="AM7" s="9" t="s">
        <v>63</v>
      </c>
      <c r="AN7" s="9" t="s">
        <v>64</v>
      </c>
      <c r="AO7" s="9"/>
      <c r="AP7" s="9"/>
      <c r="AQ7" s="9" t="s">
        <v>63</v>
      </c>
      <c r="AR7" s="9" t="s">
        <v>64</v>
      </c>
      <c r="AS7" s="9"/>
      <c r="AT7" s="9"/>
      <c r="AU7" s="9" t="s">
        <v>63</v>
      </c>
      <c r="AV7" s="9" t="s">
        <v>64</v>
      </c>
      <c r="AW7" s="9"/>
      <c r="AX7" s="9"/>
      <c r="AY7" s="9" t="s">
        <v>63</v>
      </c>
      <c r="AZ7" s="9" t="s">
        <v>64</v>
      </c>
      <c r="BA7" s="9"/>
      <c r="BB7" s="9"/>
      <c r="BC7" s="9" t="s">
        <v>63</v>
      </c>
      <c r="BD7" s="9" t="s">
        <v>64</v>
      </c>
      <c r="BE7" s="9"/>
      <c r="BF7" s="9"/>
      <c r="BG7" s="9" t="s">
        <v>63</v>
      </c>
      <c r="BH7" s="9" t="s">
        <v>64</v>
      </c>
      <c r="BI7" s="9"/>
      <c r="BJ7" s="11"/>
    </row>
    <row r="8" ht="18" customHeight="1" spans="1:62" x14ac:dyDescent="0.25">
      <c r="A8" s="12" t="s">
        <v>65</v>
      </c>
      <c r="B8" s="13" t="s">
        <v>66</v>
      </c>
      <c r="C8" s="13">
        <v>1</v>
      </c>
      <c r="D8" s="13">
        <v>2</v>
      </c>
      <c r="E8" s="13">
        <v>3</v>
      </c>
      <c r="F8" s="13">
        <v>4</v>
      </c>
      <c r="G8" s="13">
        <v>5</v>
      </c>
      <c r="H8" s="13">
        <v>6</v>
      </c>
      <c r="I8" s="13">
        <v>7</v>
      </c>
      <c r="J8" s="13">
        <v>8</v>
      </c>
      <c r="K8" s="13">
        <v>9</v>
      </c>
      <c r="L8" s="13">
        <v>10</v>
      </c>
      <c r="M8" s="13">
        <v>11</v>
      </c>
      <c r="N8" s="13">
        <v>12</v>
      </c>
      <c r="O8" s="13">
        <v>13</v>
      </c>
      <c r="P8" s="13">
        <v>14</v>
      </c>
      <c r="Q8" s="13">
        <v>15</v>
      </c>
      <c r="R8" s="13">
        <v>16</v>
      </c>
      <c r="S8" s="13">
        <v>17</v>
      </c>
      <c r="T8" s="13">
        <v>18</v>
      </c>
      <c r="U8" s="13">
        <v>19</v>
      </c>
      <c r="V8" s="13">
        <v>20</v>
      </c>
      <c r="W8" s="13">
        <v>21</v>
      </c>
      <c r="X8" s="13">
        <v>22</v>
      </c>
      <c r="Y8" s="13">
        <v>23</v>
      </c>
      <c r="Z8" s="13">
        <v>24</v>
      </c>
      <c r="AA8" s="13">
        <v>25</v>
      </c>
      <c r="AB8" s="13">
        <v>26</v>
      </c>
      <c r="AC8" s="13">
        <v>27</v>
      </c>
      <c r="AD8" s="13">
        <v>28</v>
      </c>
      <c r="AE8" s="13">
        <v>29</v>
      </c>
      <c r="AF8" s="13">
        <v>30</v>
      </c>
      <c r="AG8" s="13">
        <v>31</v>
      </c>
      <c r="AH8" s="13">
        <v>32</v>
      </c>
      <c r="AI8" s="13">
        <v>33</v>
      </c>
      <c r="AJ8" s="13">
        <v>34</v>
      </c>
      <c r="AK8" s="13">
        <v>35</v>
      </c>
      <c r="AL8" s="13">
        <v>36</v>
      </c>
      <c r="AM8" s="13">
        <v>37</v>
      </c>
      <c r="AN8" s="13">
        <v>38</v>
      </c>
      <c r="AO8" s="13">
        <v>39</v>
      </c>
      <c r="AP8" s="13">
        <v>40</v>
      </c>
      <c r="AQ8" s="13">
        <v>41</v>
      </c>
      <c r="AR8" s="13">
        <v>42</v>
      </c>
      <c r="AS8" s="13">
        <v>43</v>
      </c>
      <c r="AT8" s="13">
        <v>44</v>
      </c>
      <c r="AU8" s="13">
        <v>45</v>
      </c>
      <c r="AV8" s="13">
        <v>46</v>
      </c>
      <c r="AW8" s="13">
        <v>47</v>
      </c>
      <c r="AX8" s="13">
        <v>48</v>
      </c>
      <c r="AY8" s="13">
        <v>49</v>
      </c>
      <c r="AZ8" s="13">
        <v>50</v>
      </c>
      <c r="BA8" s="13">
        <v>51</v>
      </c>
      <c r="BB8" s="13">
        <v>52</v>
      </c>
      <c r="BC8" s="13">
        <v>53</v>
      </c>
      <c r="BD8" s="13">
        <v>54</v>
      </c>
      <c r="BE8" s="13">
        <v>55</v>
      </c>
      <c r="BF8" s="13">
        <v>56</v>
      </c>
      <c r="BG8" s="13">
        <v>57</v>
      </c>
      <c r="BH8" s="13">
        <v>58</v>
      </c>
      <c r="BI8" s="13">
        <v>59</v>
      </c>
      <c r="BJ8" s="14">
        <v>60</v>
      </c>
    </row>
    <row r="9" ht="25" customHeight="1" spans="1:62" x14ac:dyDescent="0.25">
      <c r="A9" s="16" t="s">
        <v>67</v>
      </c>
      <c r="B9" s="15" t="s">
        <v>37</v>
      </c>
      <c r="C9" s="17">
        <v>0</v>
      </c>
      <c r="D9" s="17">
        <v>0</v>
      </c>
      <c r="E9" s="17">
        <f>D9-C9</f>
        <v>0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7">
        <v>250</v>
      </c>
      <c r="AB9" s="17">
        <v>250</v>
      </c>
      <c r="AC9" s="17">
        <f>AB9-AA9</f>
        <v>0</v>
      </c>
      <c r="AD9" s="15"/>
      <c r="AE9" s="17">
        <v>500</v>
      </c>
      <c r="AF9" s="17">
        <v>500</v>
      </c>
      <c r="AG9" s="17">
        <f>AF9-AE9</f>
        <v>0</v>
      </c>
      <c r="AH9" s="15"/>
      <c r="AI9" s="17">
        <v>250</v>
      </c>
      <c r="AJ9" s="17">
        <v>250</v>
      </c>
      <c r="AK9" s="17">
        <f>AJ9-AI9</f>
        <v>0</v>
      </c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7">
        <f>G9+K9+O9+S9+W9+AA9+AE9+AI9+AM9+AQ9+AU9+AY9</f>
        <v>1000</v>
      </c>
      <c r="BD9" s="17">
        <f>H9+L9+P9+T9+X9+AB9+AF9+AJ9+AN9+AR9+AV9+AZ9</f>
        <v>1000</v>
      </c>
      <c r="BE9" s="17">
        <f>BD9-BC9</f>
        <v>0</v>
      </c>
      <c r="BF9" s="15"/>
      <c r="BG9" s="15"/>
      <c r="BH9" s="15"/>
      <c r="BI9" s="15"/>
      <c r="BJ9" s="15"/>
    </row>
    <row r="10" ht="25" customHeight="1" spans="1:62" x14ac:dyDescent="0.25">
      <c r="A10" s="16" t="s">
        <v>68</v>
      </c>
      <c r="B10" s="15" t="s">
        <v>40</v>
      </c>
      <c r="C10" s="17">
        <v>0</v>
      </c>
      <c r="D10" s="17">
        <v>0</v>
      </c>
      <c r="E10" s="17">
        <f>D10-C10</f>
        <v>0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7">
        <v>4</v>
      </c>
      <c r="AB10" s="17">
        <v>4</v>
      </c>
      <c r="AC10" s="17">
        <f>AB10-AA10</f>
        <v>0</v>
      </c>
      <c r="AD10" s="15"/>
      <c r="AE10" s="17">
        <v>6</v>
      </c>
      <c r="AF10" s="17">
        <v>6</v>
      </c>
      <c r="AG10" s="17">
        <f>AF10-AE10</f>
        <v>0</v>
      </c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7">
        <f>G10+K10+O10+S10+W10+AA10+AE10+AI10+AM10+AQ10+AU10+AY10</f>
        <v>10</v>
      </c>
      <c r="BD10" s="17">
        <f>H10+L10+P10+T10+X10+AB10+AF10+AJ10+AN10+AR10+AV10+AZ10</f>
        <v>10</v>
      </c>
      <c r="BE10" s="17">
        <f>BD10-BC10</f>
        <v>0</v>
      </c>
      <c r="BF10" s="15"/>
      <c r="BG10" s="15"/>
      <c r="BH10" s="15"/>
      <c r="BI10" s="15"/>
      <c r="BJ10" s="15"/>
    </row>
    <row r="11" spans="1:62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</row>
    <row r="12" spans="1:6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</row>
    <row r="13" spans="1:62" x14ac:dyDescent="0.25">
      <c r="A13" s="1" t="s">
        <v>41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"/>
      <c r="P13" s="2"/>
      <c r="Q13" s="1" t="s">
        <v>42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2"/>
      <c r="AF13" s="2"/>
      <c r="AG13" s="1" t="s">
        <v>69</v>
      </c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2"/>
      <c r="AV13" s="2"/>
      <c r="AW13" s="1" t="s">
        <v>70</v>
      </c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</row>
  </sheetData>
  <mergeCells count="67">
    <mergeCell ref="A3:B3"/>
    <mergeCell ref="C5:F5"/>
    <mergeCell ref="G5:J5"/>
    <mergeCell ref="K5:N5"/>
    <mergeCell ref="O5:R5"/>
    <mergeCell ref="S5:V5"/>
    <mergeCell ref="W5:Z5"/>
    <mergeCell ref="AA5:AD5"/>
    <mergeCell ref="AE5:AH5"/>
    <mergeCell ref="AI5:AL5"/>
    <mergeCell ref="AM5:AP5"/>
    <mergeCell ref="AQ5:AT5"/>
    <mergeCell ref="AU5:AX5"/>
    <mergeCell ref="AY5:BB5"/>
    <mergeCell ref="BC5:BF5"/>
    <mergeCell ref="BG5:BJ5"/>
    <mergeCell ref="A5:A7"/>
    <mergeCell ref="B5:B7"/>
    <mergeCell ref="C6:D6"/>
    <mergeCell ref="G6:H6"/>
    <mergeCell ref="K6:L6"/>
    <mergeCell ref="O6:P6"/>
    <mergeCell ref="S6:T6"/>
    <mergeCell ref="W6:X6"/>
    <mergeCell ref="AA6:AB6"/>
    <mergeCell ref="AE6:AF6"/>
    <mergeCell ref="AI6:AJ6"/>
    <mergeCell ref="AM6:AN6"/>
    <mergeCell ref="AQ6:AR6"/>
    <mergeCell ref="AU6:AV6"/>
    <mergeCell ref="AY6:AZ6"/>
    <mergeCell ref="BC6:BD6"/>
    <mergeCell ref="BG6:BH6"/>
    <mergeCell ref="E6:E7"/>
    <mergeCell ref="F6:F7"/>
    <mergeCell ref="I6:I7"/>
    <mergeCell ref="J6:J7"/>
    <mergeCell ref="M6:M7"/>
    <mergeCell ref="N6:N7"/>
    <mergeCell ref="Q6:Q7"/>
    <mergeCell ref="R6:R7"/>
    <mergeCell ref="U6:U7"/>
    <mergeCell ref="V6:V7"/>
    <mergeCell ref="Y6:Y7"/>
    <mergeCell ref="Z6:Z7"/>
    <mergeCell ref="AC6:AC7"/>
    <mergeCell ref="AD6:AD7"/>
    <mergeCell ref="AG6:AG7"/>
    <mergeCell ref="AH6:AH7"/>
    <mergeCell ref="AK6:AK7"/>
    <mergeCell ref="AL6:AL7"/>
    <mergeCell ref="AO6:AO7"/>
    <mergeCell ref="AP6:AP7"/>
    <mergeCell ref="AS6:AS7"/>
    <mergeCell ref="AT6:AT7"/>
    <mergeCell ref="AW6:AW7"/>
    <mergeCell ref="AX6:AX7"/>
    <mergeCell ref="BA6:BA7"/>
    <mergeCell ref="BB6:BB7"/>
    <mergeCell ref="BE6:BE7"/>
    <mergeCell ref="BF6:BF7"/>
    <mergeCell ref="BI6:BI7"/>
    <mergeCell ref="BJ6:BJ7"/>
    <mergeCell ref="A13:N13"/>
    <mergeCell ref="Q13:AD13"/>
    <mergeCell ref="AG13:AT13"/>
    <mergeCell ref="AW13:BJ13"/>
  </mergeCells>
  <printOptions horizontalCentered="1"/>
  <pageMargins left="0.25" right="0.25" top="0.35" bottom="0.35" header="0.15" footer="0.15"/>
  <pageSetup paperSize="9" orientation="landscape" horizontalDpi="4294967295" verticalDpi="4294967295" pageOrder="overThenDown" scale="100" fitToWidth="5" fitToHeight="0"/>
  <headerFooter>
    <oddHeader>&amp;LИЖС 120 м² · Истра · финальная приёмка&amp;CII. Сопоставление фактического расхода с расходом по производственным нормам&amp;RМ-29 · 01.06.2026 — 31.08.2026</oddHeader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workbookViewId="0" showGridLines="0">
      <pane ySplit="8" topLeftCell="A9" activePane="bottomLeft" state="frozen"/>
      <selection pane="bottomLeft"/>
    </sheetView>
  </sheetViews>
  <sheetFormatPr defaultRowHeight="16" outlineLevelRow="0" outlineLevelCol="0" x14ac:dyDescent="55" customHeight="1"/>
  <cols>
    <col min="1" max="1" width="29" customWidth="1"/>
    <col min="3" max="14" width="8" customWidth="1"/>
  </cols>
  <sheetData>
    <row r="1" ht="25" customHeight="1" spans="1:14" x14ac:dyDescent="0.25">
      <c r="A1" s="20" t="s">
        <v>71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ht="26" customHeight="1" spans="1:14" x14ac:dyDescent="0.25">
      <c r="A2" s="6" t="s">
        <v>72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4" customHeight="1" spans="1:14" x14ac:dyDescent="0.25">
      <c r="A3" s="1" t="s">
        <v>73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 ht="23" customHeight="1" spans="1:14" x14ac:dyDescent="0.25">
      <c r="A5" s="8" t="s">
        <v>44</v>
      </c>
      <c r="B5" s="9" t="s">
        <v>15</v>
      </c>
      <c r="C5" s="19" t="s">
        <v>45</v>
      </c>
      <c r="D5" s="19"/>
      <c r="E5" s="19"/>
      <c r="F5" s="19"/>
      <c r="G5" s="19" t="s">
        <v>46</v>
      </c>
      <c r="H5" s="19"/>
      <c r="I5" s="19"/>
      <c r="J5" s="19"/>
      <c r="K5" s="19" t="s">
        <v>47</v>
      </c>
      <c r="L5" s="19"/>
      <c r="M5" s="19"/>
      <c r="N5" s="19"/>
    </row>
    <row r="6" ht="22" customHeight="1" spans="1:14" x14ac:dyDescent="0.25">
      <c r="A6" s="8"/>
      <c r="B6" s="9"/>
      <c r="C6" s="9" t="s">
        <v>60</v>
      </c>
      <c r="D6" s="9"/>
      <c r="E6" s="9" t="s">
        <v>61</v>
      </c>
      <c r="F6" s="9" t="s">
        <v>62</v>
      </c>
      <c r="G6" s="9" t="s">
        <v>60</v>
      </c>
      <c r="H6" s="9"/>
      <c r="I6" s="9" t="s">
        <v>61</v>
      </c>
      <c r="J6" s="9" t="s">
        <v>62</v>
      </c>
      <c r="K6" s="9" t="s">
        <v>60</v>
      </c>
      <c r="L6" s="9"/>
      <c r="M6" s="9" t="s">
        <v>61</v>
      </c>
      <c r="N6" s="9" t="s">
        <v>62</v>
      </c>
    </row>
    <row r="7" ht="66" customHeight="1" spans="1:14" x14ac:dyDescent="0.25">
      <c r="A7" s="8"/>
      <c r="B7" s="9"/>
      <c r="C7" s="9" t="s">
        <v>63</v>
      </c>
      <c r="D7" s="9" t="s">
        <v>64</v>
      </c>
      <c r="E7" s="9"/>
      <c r="F7" s="9"/>
      <c r="G7" s="9" t="s">
        <v>63</v>
      </c>
      <c r="H7" s="9" t="s">
        <v>64</v>
      </c>
      <c r="I7" s="9"/>
      <c r="J7" s="9"/>
      <c r="K7" s="9" t="s">
        <v>63</v>
      </c>
      <c r="L7" s="9" t="s">
        <v>64</v>
      </c>
      <c r="M7" s="9"/>
      <c r="N7" s="9"/>
    </row>
    <row r="8" ht="18" customHeight="1" spans="1:14" x14ac:dyDescent="0.25">
      <c r="A8" s="12" t="s">
        <v>65</v>
      </c>
      <c r="B8" s="13" t="s">
        <v>66</v>
      </c>
      <c r="C8" s="13">
        <v>1</v>
      </c>
      <c r="D8" s="13">
        <v>2</v>
      </c>
      <c r="E8" s="13">
        <v>3</v>
      </c>
      <c r="F8" s="13">
        <v>4</v>
      </c>
      <c r="G8" s="13">
        <v>5</v>
      </c>
      <c r="H8" s="13">
        <v>6</v>
      </c>
      <c r="I8" s="13">
        <v>7</v>
      </c>
      <c r="J8" s="13">
        <v>8</v>
      </c>
      <c r="K8" s="13">
        <v>9</v>
      </c>
      <c r="L8" s="13">
        <v>10</v>
      </c>
      <c r="M8" s="13">
        <v>11</v>
      </c>
      <c r="N8" s="13">
        <v>12</v>
      </c>
    </row>
    <row r="9" ht="25" customHeight="1" spans="1:14" x14ac:dyDescent="0.25">
      <c r="A9" s="16" t="s">
        <v>67</v>
      </c>
      <c r="B9" s="15" t="s">
        <v>37</v>
      </c>
      <c r="C9" s="17">
        <v>0</v>
      </c>
      <c r="D9" s="17">
        <v>0</v>
      </c>
      <c r="E9" s="17">
        <f>'М-29 раздел II'!D9-'М-29 раздел II'!C9</f>
      </c>
      <c r="F9" s="15"/>
      <c r="G9" s="15"/>
      <c r="H9" s="15"/>
      <c r="I9" s="15"/>
      <c r="J9" s="15"/>
      <c r="K9" s="15"/>
      <c r="L9" s="15"/>
      <c r="M9" s="15"/>
      <c r="N9" s="15"/>
    </row>
    <row r="10" ht="25" customHeight="1" spans="1:14" x14ac:dyDescent="0.25">
      <c r="A10" s="16" t="s">
        <v>68</v>
      </c>
      <c r="B10" s="15" t="s">
        <v>40</v>
      </c>
      <c r="C10" s="17">
        <v>0</v>
      </c>
      <c r="D10" s="17">
        <v>0</v>
      </c>
      <c r="E10" s="17">
        <f>'М-29 раздел II'!D10-'М-29 раздел II'!C10</f>
      </c>
      <c r="F10" s="15"/>
      <c r="G10" s="15"/>
      <c r="H10" s="15"/>
      <c r="I10" s="15"/>
      <c r="J10" s="15"/>
      <c r="K10" s="15"/>
      <c r="L10" s="15"/>
      <c r="M10" s="15"/>
      <c r="N10" s="15"/>
    </row>
    <row r="12" spans="1:14" x14ac:dyDescent="0.25">
      <c r="A12" s="1" t="s">
        <v>74</v>
      </c>
      <c r="B12" s="1"/>
      <c r="C12" s="1"/>
      <c r="D12" s="1"/>
      <c r="E12" s="1"/>
      <c r="F12" s="1"/>
      <c r="G12" s="1"/>
      <c r="H12" s="1" t="s">
        <v>75</v>
      </c>
      <c r="I12" s="1"/>
      <c r="J12" s="1"/>
      <c r="K12" s="1"/>
      <c r="L12" s="1"/>
      <c r="M12" s="1"/>
      <c r="N12" s="1"/>
    </row>
  </sheetData>
  <mergeCells count="19">
    <mergeCell ref="A1:N1"/>
    <mergeCell ref="A2:N2"/>
    <mergeCell ref="A3:N3"/>
    <mergeCell ref="C5:F5"/>
    <mergeCell ref="G5:J5"/>
    <mergeCell ref="K5:N5"/>
    <mergeCell ref="A5:A7"/>
    <mergeCell ref="B5:B7"/>
    <mergeCell ref="C6:D6"/>
    <mergeCell ref="G6:H6"/>
    <mergeCell ref="K6:L6"/>
    <mergeCell ref="E6:E7"/>
    <mergeCell ref="F6:F7"/>
    <mergeCell ref="I6:I7"/>
    <mergeCell ref="J6:J7"/>
    <mergeCell ref="M6:M7"/>
    <mergeCell ref="N6:N7"/>
    <mergeCell ref="A12:G12"/>
    <mergeCell ref="H12:N12"/>
  </mergeCells>
  <printOptions horizontalCentered="1"/>
  <pageMargins left="0.25" right="0.25" top="0.35" bottom="0.35" header="0.15" footer="0.15"/>
  <pageSetup paperSize="9" orientation="landscape" horizontalDpi="4294967295" verticalDpi="4294967295" pageOrder="overThenDown" scale="100" fitToWidth="1" fitToHeight="0"/>
  <headerFooter>
    <oddFooter>&amp;CСтраница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workbookViewId="0" showGridLines="0">
      <pane ySplit="8" topLeftCell="A9" activePane="bottomLeft" state="frozen"/>
      <selection pane="bottomLeft"/>
    </sheetView>
  </sheetViews>
  <sheetFormatPr defaultRowHeight="16" outlineLevelRow="0" outlineLevelCol="0" x14ac:dyDescent="55" customHeight="1"/>
  <cols>
    <col min="1" max="1" width="29" customWidth="1"/>
    <col min="3" max="14" width="8" customWidth="1"/>
  </cols>
  <sheetData>
    <row r="1" ht="25" customHeight="1" spans="1:14" x14ac:dyDescent="0.25">
      <c r="A1" s="20" t="s">
        <v>71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ht="26" customHeight="1" spans="1:14" x14ac:dyDescent="0.25">
      <c r="A2" s="6" t="s">
        <v>72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4" customHeight="1" spans="1:14" x14ac:dyDescent="0.25">
      <c r="A3" s="1" t="s">
        <v>76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 ht="23" customHeight="1" spans="1:14" x14ac:dyDescent="0.25">
      <c r="A5" s="8" t="s">
        <v>44</v>
      </c>
      <c r="B5" s="9" t="s">
        <v>15</v>
      </c>
      <c r="C5" s="19" t="s">
        <v>48</v>
      </c>
      <c r="D5" s="19"/>
      <c r="E5" s="19"/>
      <c r="F5" s="19"/>
      <c r="G5" s="19" t="s">
        <v>49</v>
      </c>
      <c r="H5" s="19"/>
      <c r="I5" s="19"/>
      <c r="J5" s="19"/>
      <c r="K5" s="19" t="s">
        <v>50</v>
      </c>
      <c r="L5" s="19"/>
      <c r="M5" s="19"/>
      <c r="N5" s="19"/>
    </row>
    <row r="6" ht="22" customHeight="1" spans="1:14" x14ac:dyDescent="0.25">
      <c r="A6" s="8"/>
      <c r="B6" s="9"/>
      <c r="C6" s="9" t="s">
        <v>60</v>
      </c>
      <c r="D6" s="9"/>
      <c r="E6" s="9" t="s">
        <v>61</v>
      </c>
      <c r="F6" s="9" t="s">
        <v>62</v>
      </c>
      <c r="G6" s="9" t="s">
        <v>60</v>
      </c>
      <c r="H6" s="9"/>
      <c r="I6" s="9" t="s">
        <v>61</v>
      </c>
      <c r="J6" s="9" t="s">
        <v>62</v>
      </c>
      <c r="K6" s="9" t="s">
        <v>60</v>
      </c>
      <c r="L6" s="9"/>
      <c r="M6" s="9" t="s">
        <v>61</v>
      </c>
      <c r="N6" s="9" t="s">
        <v>62</v>
      </c>
    </row>
    <row r="7" ht="66" customHeight="1" spans="1:14" x14ac:dyDescent="0.25">
      <c r="A7" s="8"/>
      <c r="B7" s="9"/>
      <c r="C7" s="9" t="s">
        <v>63</v>
      </c>
      <c r="D7" s="9" t="s">
        <v>64</v>
      </c>
      <c r="E7" s="9"/>
      <c r="F7" s="9"/>
      <c r="G7" s="9" t="s">
        <v>63</v>
      </c>
      <c r="H7" s="9" t="s">
        <v>64</v>
      </c>
      <c r="I7" s="9"/>
      <c r="J7" s="9"/>
      <c r="K7" s="9" t="s">
        <v>63</v>
      </c>
      <c r="L7" s="9" t="s">
        <v>64</v>
      </c>
      <c r="M7" s="9"/>
      <c r="N7" s="9"/>
    </row>
    <row r="8" ht="18" customHeight="1" spans="1:14" x14ac:dyDescent="0.25">
      <c r="A8" s="12" t="s">
        <v>65</v>
      </c>
      <c r="B8" s="13" t="s">
        <v>66</v>
      </c>
      <c r="C8" s="13">
        <v>13</v>
      </c>
      <c r="D8" s="13">
        <v>14</v>
      </c>
      <c r="E8" s="13">
        <v>15</v>
      </c>
      <c r="F8" s="13">
        <v>16</v>
      </c>
      <c r="G8" s="13">
        <v>17</v>
      </c>
      <c r="H8" s="13">
        <v>18</v>
      </c>
      <c r="I8" s="13">
        <v>19</v>
      </c>
      <c r="J8" s="13">
        <v>20</v>
      </c>
      <c r="K8" s="13">
        <v>21</v>
      </c>
      <c r="L8" s="13">
        <v>22</v>
      </c>
      <c r="M8" s="13">
        <v>23</v>
      </c>
      <c r="N8" s="13">
        <v>24</v>
      </c>
    </row>
    <row r="9" ht="25" customHeight="1" spans="1:14" x14ac:dyDescent="0.25">
      <c r="A9" s="16" t="s">
        <v>67</v>
      </c>
      <c r="B9" s="15" t="s">
        <v>37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ht="25" customHeight="1" spans="1:14" x14ac:dyDescent="0.25">
      <c r="A10" s="16" t="s">
        <v>68</v>
      </c>
      <c r="B10" s="15" t="s">
        <v>40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2" spans="1:14" x14ac:dyDescent="0.25">
      <c r="A12" s="1" t="s">
        <v>74</v>
      </c>
      <c r="B12" s="1"/>
      <c r="C12" s="1"/>
      <c r="D12" s="1"/>
      <c r="E12" s="1"/>
      <c r="F12" s="1"/>
      <c r="G12" s="1"/>
      <c r="H12" s="1" t="s">
        <v>75</v>
      </c>
      <c r="I12" s="1"/>
      <c r="J12" s="1"/>
      <c r="K12" s="1"/>
      <c r="L12" s="1"/>
      <c r="M12" s="1"/>
      <c r="N12" s="1"/>
    </row>
  </sheetData>
  <mergeCells count="19">
    <mergeCell ref="A1:N1"/>
    <mergeCell ref="A2:N2"/>
    <mergeCell ref="A3:N3"/>
    <mergeCell ref="C5:F5"/>
    <mergeCell ref="G5:J5"/>
    <mergeCell ref="K5:N5"/>
    <mergeCell ref="A5:A7"/>
    <mergeCell ref="B5:B7"/>
    <mergeCell ref="C6:D6"/>
    <mergeCell ref="G6:H6"/>
    <mergeCell ref="K6:L6"/>
    <mergeCell ref="E6:E7"/>
    <mergeCell ref="F6:F7"/>
    <mergeCell ref="I6:I7"/>
    <mergeCell ref="J6:J7"/>
    <mergeCell ref="M6:M7"/>
    <mergeCell ref="N6:N7"/>
    <mergeCell ref="A12:G12"/>
    <mergeCell ref="H12:N12"/>
  </mergeCells>
  <printOptions horizontalCentered="1"/>
  <pageMargins left="0.25" right="0.25" top="0.35" bottom="0.35" header="0.15" footer="0.15"/>
  <pageSetup paperSize="9" orientation="landscape" horizontalDpi="4294967295" verticalDpi="4294967295" pageOrder="overThenDown" scale="100" fitToWidth="1" fitToHeight="0"/>
  <headerFooter>
    <oddFooter>&amp;CСтраница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workbookViewId="0" showGridLines="0">
      <pane ySplit="8" topLeftCell="A9" activePane="bottomLeft" state="frozen"/>
      <selection pane="bottomLeft"/>
    </sheetView>
  </sheetViews>
  <sheetFormatPr defaultRowHeight="16" outlineLevelRow="0" outlineLevelCol="0" x14ac:dyDescent="55" customHeight="1"/>
  <cols>
    <col min="1" max="1" width="29" customWidth="1"/>
    <col min="3" max="14" width="8" customWidth="1"/>
  </cols>
  <sheetData>
    <row r="1" ht="25" customHeight="1" spans="1:14" x14ac:dyDescent="0.25">
      <c r="A1" s="20" t="s">
        <v>71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ht="26" customHeight="1" spans="1:14" x14ac:dyDescent="0.25">
      <c r="A2" s="6" t="s">
        <v>72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4" customHeight="1" spans="1:14" x14ac:dyDescent="0.25">
      <c r="A3" s="1" t="s">
        <v>77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 ht="23" customHeight="1" spans="1:14" x14ac:dyDescent="0.25">
      <c r="A5" s="8" t="s">
        <v>44</v>
      </c>
      <c r="B5" s="9" t="s">
        <v>15</v>
      </c>
      <c r="C5" s="19" t="s">
        <v>51</v>
      </c>
      <c r="D5" s="19"/>
      <c r="E5" s="19"/>
      <c r="F5" s="19"/>
      <c r="G5" s="19" t="s">
        <v>52</v>
      </c>
      <c r="H5" s="19"/>
      <c r="I5" s="19"/>
      <c r="J5" s="19"/>
      <c r="K5" s="19" t="s">
        <v>53</v>
      </c>
      <c r="L5" s="19"/>
      <c r="M5" s="19"/>
      <c r="N5" s="19"/>
    </row>
    <row r="6" ht="22" customHeight="1" spans="1:14" x14ac:dyDescent="0.25">
      <c r="A6" s="8"/>
      <c r="B6" s="9"/>
      <c r="C6" s="9" t="s">
        <v>60</v>
      </c>
      <c r="D6" s="9"/>
      <c r="E6" s="9" t="s">
        <v>61</v>
      </c>
      <c r="F6" s="9" t="s">
        <v>62</v>
      </c>
      <c r="G6" s="9" t="s">
        <v>60</v>
      </c>
      <c r="H6" s="9"/>
      <c r="I6" s="9" t="s">
        <v>61</v>
      </c>
      <c r="J6" s="9" t="s">
        <v>62</v>
      </c>
      <c r="K6" s="9" t="s">
        <v>60</v>
      </c>
      <c r="L6" s="9"/>
      <c r="M6" s="9" t="s">
        <v>61</v>
      </c>
      <c r="N6" s="9" t="s">
        <v>62</v>
      </c>
    </row>
    <row r="7" ht="66" customHeight="1" spans="1:14" x14ac:dyDescent="0.25">
      <c r="A7" s="8"/>
      <c r="B7" s="9"/>
      <c r="C7" s="9" t="s">
        <v>63</v>
      </c>
      <c r="D7" s="9" t="s">
        <v>64</v>
      </c>
      <c r="E7" s="9"/>
      <c r="F7" s="9"/>
      <c r="G7" s="9" t="s">
        <v>63</v>
      </c>
      <c r="H7" s="9" t="s">
        <v>64</v>
      </c>
      <c r="I7" s="9"/>
      <c r="J7" s="9"/>
      <c r="K7" s="9" t="s">
        <v>63</v>
      </c>
      <c r="L7" s="9" t="s">
        <v>64</v>
      </c>
      <c r="M7" s="9"/>
      <c r="N7" s="9"/>
    </row>
    <row r="8" ht="18" customHeight="1" spans="1:14" x14ac:dyDescent="0.25">
      <c r="A8" s="12" t="s">
        <v>65</v>
      </c>
      <c r="B8" s="13" t="s">
        <v>66</v>
      </c>
      <c r="C8" s="13">
        <v>25</v>
      </c>
      <c r="D8" s="13">
        <v>26</v>
      </c>
      <c r="E8" s="13">
        <v>27</v>
      </c>
      <c r="F8" s="13">
        <v>28</v>
      </c>
      <c r="G8" s="13">
        <v>29</v>
      </c>
      <c r="H8" s="13">
        <v>30</v>
      </c>
      <c r="I8" s="13">
        <v>31</v>
      </c>
      <c r="J8" s="13">
        <v>32</v>
      </c>
      <c r="K8" s="13">
        <v>33</v>
      </c>
      <c r="L8" s="13">
        <v>34</v>
      </c>
      <c r="M8" s="13">
        <v>35</v>
      </c>
      <c r="N8" s="13">
        <v>36</v>
      </c>
    </row>
    <row r="9" ht="25" customHeight="1" spans="1:14" x14ac:dyDescent="0.25">
      <c r="A9" s="16" t="s">
        <v>67</v>
      </c>
      <c r="B9" s="15" t="s">
        <v>37</v>
      </c>
      <c r="C9" s="17">
        <v>250</v>
      </c>
      <c r="D9" s="17">
        <v>250</v>
      </c>
      <c r="E9" s="17">
        <f>'М-29 раздел II'!AB9-'М-29 раздел II'!AA9</f>
      </c>
      <c r="F9" s="15"/>
      <c r="G9" s="17">
        <v>500</v>
      </c>
      <c r="H9" s="17">
        <v>500</v>
      </c>
      <c r="I9" s="17">
        <f>'М-29 раздел II'!AF9-'М-29 раздел II'!AE9</f>
      </c>
      <c r="J9" s="15"/>
      <c r="K9" s="17">
        <v>250</v>
      </c>
      <c r="L9" s="17">
        <v>250</v>
      </c>
      <c r="M9" s="17">
        <f>'М-29 раздел II'!AJ9-'М-29 раздел II'!AI9</f>
      </c>
      <c r="N9" s="15"/>
    </row>
    <row r="10" ht="25" customHeight="1" spans="1:14" x14ac:dyDescent="0.25">
      <c r="A10" s="16" t="s">
        <v>68</v>
      </c>
      <c r="B10" s="15" t="s">
        <v>40</v>
      </c>
      <c r="C10" s="17">
        <v>4</v>
      </c>
      <c r="D10" s="17">
        <v>4</v>
      </c>
      <c r="E10" s="17">
        <f>'М-29 раздел II'!AB10-'М-29 раздел II'!AA10</f>
      </c>
      <c r="F10" s="15"/>
      <c r="G10" s="17">
        <v>6</v>
      </c>
      <c r="H10" s="17">
        <v>6</v>
      </c>
      <c r="I10" s="17">
        <f>'М-29 раздел II'!AF10-'М-29 раздел II'!AE10</f>
      </c>
      <c r="J10" s="15"/>
      <c r="K10" s="15"/>
      <c r="L10" s="15"/>
      <c r="M10" s="15"/>
      <c r="N10" s="15"/>
    </row>
    <row r="12" spans="1:14" x14ac:dyDescent="0.25">
      <c r="A12" s="1" t="s">
        <v>74</v>
      </c>
      <c r="B12" s="1"/>
      <c r="C12" s="1"/>
      <c r="D12" s="1"/>
      <c r="E12" s="1"/>
      <c r="F12" s="1"/>
      <c r="G12" s="1"/>
      <c r="H12" s="1" t="s">
        <v>75</v>
      </c>
      <c r="I12" s="1"/>
      <c r="J12" s="1"/>
      <c r="K12" s="1"/>
      <c r="L12" s="1"/>
      <c r="M12" s="1"/>
      <c r="N12" s="1"/>
    </row>
  </sheetData>
  <mergeCells count="19">
    <mergeCell ref="A1:N1"/>
    <mergeCell ref="A2:N2"/>
    <mergeCell ref="A3:N3"/>
    <mergeCell ref="C5:F5"/>
    <mergeCell ref="G5:J5"/>
    <mergeCell ref="K5:N5"/>
    <mergeCell ref="A5:A7"/>
    <mergeCell ref="B5:B7"/>
    <mergeCell ref="C6:D6"/>
    <mergeCell ref="G6:H6"/>
    <mergeCell ref="K6:L6"/>
    <mergeCell ref="E6:E7"/>
    <mergeCell ref="F6:F7"/>
    <mergeCell ref="I6:I7"/>
    <mergeCell ref="J6:J7"/>
    <mergeCell ref="M6:M7"/>
    <mergeCell ref="N6:N7"/>
    <mergeCell ref="A12:G12"/>
    <mergeCell ref="H12:N12"/>
  </mergeCells>
  <printOptions horizontalCentered="1"/>
  <pageMargins left="0.25" right="0.25" top="0.35" bottom="0.35" header="0.15" footer="0.15"/>
  <pageSetup paperSize="9" orientation="landscape" horizontalDpi="4294967295" verticalDpi="4294967295" pageOrder="overThenDown" scale="100" fitToWidth="1" fitToHeight="0"/>
  <headerFooter>
    <oddFooter>&amp;CСтраница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workbookViewId="0" showGridLines="0">
      <pane ySplit="8" topLeftCell="A9" activePane="bottomLeft" state="frozen"/>
      <selection pane="bottomLeft"/>
    </sheetView>
  </sheetViews>
  <sheetFormatPr defaultRowHeight="16" outlineLevelRow="0" outlineLevelCol="0" x14ac:dyDescent="55" customHeight="1"/>
  <cols>
    <col min="1" max="1" width="29" customWidth="1"/>
    <col min="3" max="14" width="8" customWidth="1"/>
  </cols>
  <sheetData>
    <row r="1" ht="25" customHeight="1" spans="1:14" x14ac:dyDescent="0.25">
      <c r="A1" s="20" t="s">
        <v>71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ht="26" customHeight="1" spans="1:14" x14ac:dyDescent="0.25">
      <c r="A2" s="6" t="s">
        <v>72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4" customHeight="1" spans="1:14" x14ac:dyDescent="0.25">
      <c r="A3" s="1" t="s">
        <v>78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 ht="23" customHeight="1" spans="1:14" x14ac:dyDescent="0.25">
      <c r="A5" s="8" t="s">
        <v>44</v>
      </c>
      <c r="B5" s="9" t="s">
        <v>15</v>
      </c>
      <c r="C5" s="19" t="s">
        <v>54</v>
      </c>
      <c r="D5" s="19"/>
      <c r="E5" s="19"/>
      <c r="F5" s="19"/>
      <c r="G5" s="19" t="s">
        <v>55</v>
      </c>
      <c r="H5" s="19"/>
      <c r="I5" s="19"/>
      <c r="J5" s="19"/>
      <c r="K5" s="19" t="s">
        <v>56</v>
      </c>
      <c r="L5" s="19"/>
      <c r="M5" s="19"/>
      <c r="N5" s="19"/>
    </row>
    <row r="6" ht="22" customHeight="1" spans="1:14" x14ac:dyDescent="0.25">
      <c r="A6" s="8"/>
      <c r="B6" s="9"/>
      <c r="C6" s="9" t="s">
        <v>60</v>
      </c>
      <c r="D6" s="9"/>
      <c r="E6" s="9" t="s">
        <v>61</v>
      </c>
      <c r="F6" s="9" t="s">
        <v>62</v>
      </c>
      <c r="G6" s="9" t="s">
        <v>60</v>
      </c>
      <c r="H6" s="9"/>
      <c r="I6" s="9" t="s">
        <v>61</v>
      </c>
      <c r="J6" s="9" t="s">
        <v>62</v>
      </c>
      <c r="K6" s="9" t="s">
        <v>60</v>
      </c>
      <c r="L6" s="9"/>
      <c r="M6" s="9" t="s">
        <v>61</v>
      </c>
      <c r="N6" s="9" t="s">
        <v>62</v>
      </c>
    </row>
    <row r="7" ht="66" customHeight="1" spans="1:14" x14ac:dyDescent="0.25">
      <c r="A7" s="8"/>
      <c r="B7" s="9"/>
      <c r="C7" s="9" t="s">
        <v>63</v>
      </c>
      <c r="D7" s="9" t="s">
        <v>64</v>
      </c>
      <c r="E7" s="9"/>
      <c r="F7" s="9"/>
      <c r="G7" s="9" t="s">
        <v>63</v>
      </c>
      <c r="H7" s="9" t="s">
        <v>64</v>
      </c>
      <c r="I7" s="9"/>
      <c r="J7" s="9"/>
      <c r="K7" s="9" t="s">
        <v>63</v>
      </c>
      <c r="L7" s="9" t="s">
        <v>64</v>
      </c>
      <c r="M7" s="9"/>
      <c r="N7" s="9"/>
    </row>
    <row r="8" ht="18" customHeight="1" spans="1:14" x14ac:dyDescent="0.25">
      <c r="A8" s="12" t="s">
        <v>65</v>
      </c>
      <c r="B8" s="13" t="s">
        <v>66</v>
      </c>
      <c r="C8" s="13">
        <v>37</v>
      </c>
      <c r="D8" s="13">
        <v>38</v>
      </c>
      <c r="E8" s="13">
        <v>39</v>
      </c>
      <c r="F8" s="13">
        <v>40</v>
      </c>
      <c r="G8" s="13">
        <v>41</v>
      </c>
      <c r="H8" s="13">
        <v>42</v>
      </c>
      <c r="I8" s="13">
        <v>43</v>
      </c>
      <c r="J8" s="13">
        <v>44</v>
      </c>
      <c r="K8" s="13">
        <v>45</v>
      </c>
      <c r="L8" s="13">
        <v>46</v>
      </c>
      <c r="M8" s="13">
        <v>47</v>
      </c>
      <c r="N8" s="13">
        <v>48</v>
      </c>
    </row>
    <row r="9" ht="25" customHeight="1" spans="1:14" x14ac:dyDescent="0.25">
      <c r="A9" s="16" t="s">
        <v>67</v>
      </c>
      <c r="B9" s="15" t="s">
        <v>37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ht="25" customHeight="1" spans="1:14" x14ac:dyDescent="0.25">
      <c r="A10" s="16" t="s">
        <v>68</v>
      </c>
      <c r="B10" s="15" t="s">
        <v>40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2" spans="1:14" x14ac:dyDescent="0.25">
      <c r="A12" s="1" t="s">
        <v>74</v>
      </c>
      <c r="B12" s="1"/>
      <c r="C12" s="1"/>
      <c r="D12" s="1"/>
      <c r="E12" s="1"/>
      <c r="F12" s="1"/>
      <c r="G12" s="1"/>
      <c r="H12" s="1" t="s">
        <v>75</v>
      </c>
      <c r="I12" s="1"/>
      <c r="J12" s="1"/>
      <c r="K12" s="1"/>
      <c r="L12" s="1"/>
      <c r="M12" s="1"/>
      <c r="N12" s="1"/>
    </row>
  </sheetData>
  <mergeCells count="19">
    <mergeCell ref="A1:N1"/>
    <mergeCell ref="A2:N2"/>
    <mergeCell ref="A3:N3"/>
    <mergeCell ref="C5:F5"/>
    <mergeCell ref="G5:J5"/>
    <mergeCell ref="K5:N5"/>
    <mergeCell ref="A5:A7"/>
    <mergeCell ref="B5:B7"/>
    <mergeCell ref="C6:D6"/>
    <mergeCell ref="G6:H6"/>
    <mergeCell ref="K6:L6"/>
    <mergeCell ref="E6:E7"/>
    <mergeCell ref="F6:F7"/>
    <mergeCell ref="I6:I7"/>
    <mergeCell ref="J6:J7"/>
    <mergeCell ref="M6:M7"/>
    <mergeCell ref="N6:N7"/>
    <mergeCell ref="A12:G12"/>
    <mergeCell ref="H12:N12"/>
  </mergeCells>
  <printOptions horizontalCentered="1"/>
  <pageMargins left="0.25" right="0.25" top="0.35" bottom="0.35" header="0.15" footer="0.15"/>
  <pageSetup paperSize="9" orientation="landscape" horizontalDpi="4294967295" verticalDpi="4294967295" pageOrder="overThenDown" scale="100" fitToWidth="1" fitToHeight="0"/>
  <headerFooter>
    <oddFooter>&amp;CСтраница 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workbookViewId="0" showGridLines="0">
      <pane ySplit="8" topLeftCell="A9" activePane="bottomLeft" state="frozen"/>
      <selection pane="bottomLeft"/>
    </sheetView>
  </sheetViews>
  <sheetFormatPr defaultRowHeight="16" outlineLevelRow="0" outlineLevelCol="0" x14ac:dyDescent="55" customHeight="1"/>
  <cols>
    <col min="1" max="1" width="29" customWidth="1"/>
    <col min="3" max="14" width="8" customWidth="1"/>
  </cols>
  <sheetData>
    <row r="1" ht="25" customHeight="1" spans="1:14" x14ac:dyDescent="0.25">
      <c r="A1" s="20" t="s">
        <v>71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ht="26" customHeight="1" spans="1:14" x14ac:dyDescent="0.25">
      <c r="A2" s="6" t="s">
        <v>72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4" customHeight="1" spans="1:14" x14ac:dyDescent="0.25">
      <c r="A3" s="1" t="s">
        <v>79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 ht="23" customHeight="1" spans="1:14" x14ac:dyDescent="0.25">
      <c r="A5" s="8" t="s">
        <v>44</v>
      </c>
      <c r="B5" s="9" t="s">
        <v>15</v>
      </c>
      <c r="C5" s="19" t="s">
        <v>57</v>
      </c>
      <c r="D5" s="19"/>
      <c r="E5" s="19"/>
      <c r="F5" s="19"/>
      <c r="G5" s="19" t="s">
        <v>58</v>
      </c>
      <c r="H5" s="19"/>
      <c r="I5" s="19"/>
      <c r="J5" s="19"/>
      <c r="K5" s="10" t="s">
        <v>59</v>
      </c>
      <c r="L5" s="10"/>
      <c r="M5" s="10"/>
      <c r="N5" s="10"/>
    </row>
    <row r="6" ht="22" customHeight="1" spans="1:14" x14ac:dyDescent="0.25">
      <c r="A6" s="8"/>
      <c r="B6" s="9"/>
      <c r="C6" s="9" t="s">
        <v>60</v>
      </c>
      <c r="D6" s="9"/>
      <c r="E6" s="9" t="s">
        <v>61</v>
      </c>
      <c r="F6" s="9" t="s">
        <v>62</v>
      </c>
      <c r="G6" s="9" t="s">
        <v>60</v>
      </c>
      <c r="H6" s="9"/>
      <c r="I6" s="9" t="s">
        <v>61</v>
      </c>
      <c r="J6" s="9" t="s">
        <v>62</v>
      </c>
      <c r="K6" s="9" t="s">
        <v>60</v>
      </c>
      <c r="L6" s="9"/>
      <c r="M6" s="9" t="s">
        <v>61</v>
      </c>
      <c r="N6" s="11" t="s">
        <v>62</v>
      </c>
    </row>
    <row r="7" ht="66" customHeight="1" spans="1:14" x14ac:dyDescent="0.25">
      <c r="A7" s="8"/>
      <c r="B7" s="9"/>
      <c r="C7" s="9" t="s">
        <v>63</v>
      </c>
      <c r="D7" s="9" t="s">
        <v>64</v>
      </c>
      <c r="E7" s="9"/>
      <c r="F7" s="9"/>
      <c r="G7" s="9" t="s">
        <v>63</v>
      </c>
      <c r="H7" s="9" t="s">
        <v>64</v>
      </c>
      <c r="I7" s="9"/>
      <c r="J7" s="9"/>
      <c r="K7" s="9" t="s">
        <v>63</v>
      </c>
      <c r="L7" s="9" t="s">
        <v>64</v>
      </c>
      <c r="M7" s="9"/>
      <c r="N7" s="11"/>
    </row>
    <row r="8" ht="18" customHeight="1" spans="1:14" x14ac:dyDescent="0.25">
      <c r="A8" s="12" t="s">
        <v>65</v>
      </c>
      <c r="B8" s="13" t="s">
        <v>66</v>
      </c>
      <c r="C8" s="13">
        <v>49</v>
      </c>
      <c r="D8" s="13">
        <v>50</v>
      </c>
      <c r="E8" s="13">
        <v>51</v>
      </c>
      <c r="F8" s="13">
        <v>52</v>
      </c>
      <c r="G8" s="13">
        <v>53</v>
      </c>
      <c r="H8" s="13">
        <v>54</v>
      </c>
      <c r="I8" s="13">
        <v>55</v>
      </c>
      <c r="J8" s="13">
        <v>56</v>
      </c>
      <c r="K8" s="13">
        <v>57</v>
      </c>
      <c r="L8" s="13">
        <v>58</v>
      </c>
      <c r="M8" s="13">
        <v>59</v>
      </c>
      <c r="N8" s="14">
        <v>60</v>
      </c>
    </row>
    <row r="9" ht="25" customHeight="1" spans="1:14" x14ac:dyDescent="0.25">
      <c r="A9" s="16" t="s">
        <v>67</v>
      </c>
      <c r="B9" s="15" t="s">
        <v>37</v>
      </c>
      <c r="C9" s="15"/>
      <c r="D9" s="15"/>
      <c r="E9" s="15"/>
      <c r="F9" s="15"/>
      <c r="G9" s="17">
        <f>'М-29 раздел II'!G9+'М-29 раздел II'!K9+'М-29 раздел II'!O9+'М-29 раздел II'!S9+'М-29 раздел II'!W9+'М-29 раздел II'!AA9+'М-29 раздел II'!AE9+'М-29 раздел II'!AI9+'М-29 раздел II'!AM9+'М-29 раздел II'!AQ9+'М-29 раздел II'!AU9+'М-29 раздел II'!AY9</f>
        <v>1000</v>
      </c>
      <c r="H9" s="17">
        <f>'М-29 раздел II'!H9+'М-29 раздел II'!L9+'М-29 раздел II'!P9+'М-29 раздел II'!T9+'М-29 раздел II'!X9+'М-29 раздел II'!AB9+'М-29 раздел II'!AF9+'М-29 раздел II'!AJ9+'М-29 раздел II'!AN9+'М-29 раздел II'!AR9+'М-29 раздел II'!AV9+'М-29 раздел II'!AZ9</f>
        <v>1000</v>
      </c>
      <c r="I9" s="17">
        <f>'М-29 раздел II'!BD9-'М-29 раздел II'!BC9</f>
      </c>
      <c r="J9" s="15"/>
      <c r="K9" s="15"/>
      <c r="L9" s="15"/>
      <c r="M9" s="15"/>
      <c r="N9" s="15"/>
    </row>
    <row r="10" ht="25" customHeight="1" spans="1:14" x14ac:dyDescent="0.25">
      <c r="A10" s="16" t="s">
        <v>68</v>
      </c>
      <c r="B10" s="15" t="s">
        <v>40</v>
      </c>
      <c r="C10" s="15"/>
      <c r="D10" s="15"/>
      <c r="E10" s="15"/>
      <c r="F10" s="15"/>
      <c r="G10" s="17">
        <f>'М-29 раздел II'!G10+'М-29 раздел II'!K10+'М-29 раздел II'!O10+'М-29 раздел II'!S10+'М-29 раздел II'!W10+'М-29 раздел II'!AA10+'М-29 раздел II'!AE10+'М-29 раздел II'!AI10+'М-29 раздел II'!AM10+'М-29 раздел II'!AQ10+'М-29 раздел II'!AU10+'М-29 раздел II'!AY10</f>
        <v>10</v>
      </c>
      <c r="H10" s="17">
        <f>'М-29 раздел II'!H10+'М-29 раздел II'!L10+'М-29 раздел II'!P10+'М-29 раздел II'!T10+'М-29 раздел II'!X10+'М-29 раздел II'!AB10+'М-29 раздел II'!AF10+'М-29 раздел II'!AJ10+'М-29 раздел II'!AN10+'М-29 раздел II'!AR10+'М-29 раздел II'!AV10+'М-29 раздел II'!AZ10</f>
        <v>10</v>
      </c>
      <c r="I10" s="17">
        <f>'М-29 раздел II'!BD10-'М-29 раздел II'!BC10</f>
      </c>
      <c r="J10" s="15"/>
      <c r="K10" s="15"/>
      <c r="L10" s="15"/>
      <c r="M10" s="15"/>
      <c r="N10" s="15"/>
    </row>
    <row r="12" spans="1:14" x14ac:dyDescent="0.25">
      <c r="A12" s="1" t="s">
        <v>74</v>
      </c>
      <c r="B12" s="1"/>
      <c r="C12" s="1"/>
      <c r="D12" s="1"/>
      <c r="E12" s="1"/>
      <c r="F12" s="1"/>
      <c r="G12" s="1"/>
      <c r="H12" s="1" t="s">
        <v>75</v>
      </c>
      <c r="I12" s="1"/>
      <c r="J12" s="1"/>
      <c r="K12" s="1"/>
      <c r="L12" s="1"/>
      <c r="M12" s="1"/>
      <c r="N12" s="1"/>
    </row>
  </sheetData>
  <mergeCells count="19">
    <mergeCell ref="A1:N1"/>
    <mergeCell ref="A2:N2"/>
    <mergeCell ref="A3:N3"/>
    <mergeCell ref="C5:F5"/>
    <mergeCell ref="G5:J5"/>
    <mergeCell ref="K5:N5"/>
    <mergeCell ref="A5:A7"/>
    <mergeCell ref="B5:B7"/>
    <mergeCell ref="C6:D6"/>
    <mergeCell ref="G6:H6"/>
    <mergeCell ref="K6:L6"/>
    <mergeCell ref="E6:E7"/>
    <mergeCell ref="F6:F7"/>
    <mergeCell ref="I6:I7"/>
    <mergeCell ref="J6:J7"/>
    <mergeCell ref="M6:M7"/>
    <mergeCell ref="N6:N7"/>
    <mergeCell ref="A12:G12"/>
    <mergeCell ref="H12:N12"/>
  </mergeCells>
  <printOptions horizontalCentered="1"/>
  <pageMargins left="0.25" right="0.25" top="0.35" bottom="0.35" header="0.15" footer="0.15"/>
  <pageSetup paperSize="9" orientation="landscape" horizontalDpi="4294967295" verticalDpi="4294967295" pageOrder="overThenDown" scale="100" fitToWidth="1" fitToHeight="0"/>
  <headerFooter>
    <oddFooter>&amp;CСтраница 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workbookViewId="0" showGridLines="0">
      <pane ySplit="7" topLeftCell="A8" activePane="bottomLeft" state="frozen"/>
      <selection pane="bottomLeft"/>
    </sheetView>
  </sheetViews>
  <sheetFormatPr defaultRowHeight="16" outlineLevelRow="0" outlineLevelCol="0" x14ac:dyDescent="55" customHeight="1"/>
  <cols>
    <col min="1" max="2" width="34" customWidth="1"/>
    <col min="4" max="5" width="12" customWidth="1"/>
    <col min="6" max="7" width="13" customWidth="1"/>
    <col min="8" max="8" width="14" customWidth="1"/>
    <col min="9" max="9" width="16" customWidth="1"/>
    <col min="10" max="10" width="26" customWidth="1"/>
    <col min="11" max="11" width="30" customWidth="1"/>
  </cols>
  <sheetData>
    <row r="1" spans="1:11" x14ac:dyDescent="0.25">
      <c r="A1" s="21" t="s">
        <v>80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x14ac:dyDescent="0.25">
      <c r="A3" s="20" t="s">
        <v>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5">
      <c r="A4" s="1" t="s">
        <v>82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7" ht="36" customHeight="1" spans="1:11" x14ac:dyDescent="0.25">
      <c r="A7" s="22" t="s">
        <v>83</v>
      </c>
      <c r="B7" s="23" t="s">
        <v>84</v>
      </c>
      <c r="C7" s="23" t="s">
        <v>85</v>
      </c>
      <c r="D7" s="23" t="s">
        <v>86</v>
      </c>
      <c r="E7" s="23" t="s">
        <v>87</v>
      </c>
      <c r="F7" s="23" t="s">
        <v>88</v>
      </c>
      <c r="G7" s="23" t="s">
        <v>89</v>
      </c>
      <c r="H7" s="23" t="s">
        <v>90</v>
      </c>
      <c r="I7" s="23" t="s">
        <v>91</v>
      </c>
      <c r="J7" s="23" t="s">
        <v>92</v>
      </c>
      <c r="K7" s="24" t="s">
        <v>93</v>
      </c>
    </row>
    <row r="8" ht="30" customHeight="1" spans="1:11" x14ac:dyDescent="0.25">
      <c r="A8" s="25" t="s">
        <v>94</v>
      </c>
      <c r="B8" s="25" t="s">
        <v>95</v>
      </c>
      <c r="C8" s="25" t="s">
        <v>37</v>
      </c>
      <c r="D8" s="26">
        <v>20</v>
      </c>
      <c r="E8" s="26">
        <v>50</v>
      </c>
      <c r="F8" s="26">
        <f>ROUND(D8*E8,4)</f>
        <v>1000</v>
      </c>
      <c r="G8" s="26">
        <v>1000</v>
      </c>
      <c r="H8" s="26">
        <f>G8-F8</f>
        <v>0</v>
      </c>
      <c r="I8" s="26">
        <v>30000</v>
      </c>
      <c r="J8" s="25" t="s">
        <v>96</v>
      </c>
      <c r="K8" s="25" t="s">
        <v>36</v>
      </c>
    </row>
    <row r="9" ht="30" customHeight="1" spans="1:11" x14ac:dyDescent="0.25">
      <c r="A9" s="27" t="s">
        <v>97</v>
      </c>
      <c r="B9" s="27" t="s">
        <v>98</v>
      </c>
      <c r="C9" s="27" t="s">
        <v>40</v>
      </c>
      <c r="D9" s="28">
        <v>10</v>
      </c>
      <c r="E9" s="28">
        <v>1</v>
      </c>
      <c r="F9" s="28">
        <f>ROUND(D9*E9,4)</f>
        <v>10</v>
      </c>
      <c r="G9" s="28">
        <v>10</v>
      </c>
      <c r="H9" s="28">
        <f>G9-F9</f>
        <v>0</v>
      </c>
      <c r="I9" s="28">
        <v>65000</v>
      </c>
      <c r="J9" s="27" t="s">
        <v>99</v>
      </c>
      <c r="K9" s="27" t="s">
        <v>36</v>
      </c>
    </row>
  </sheetData>
  <mergeCells count="3">
    <mergeCell ref="A1:K2"/>
    <mergeCell ref="A3:K3"/>
    <mergeCell ref="A4:K5"/>
  </mergeCells>
  <printOptions horizontalCentered="1"/>
  <pageMargins left="0.25" right="0.25" top="0.35" bottom="0.35" header="0.15" footer="0.15"/>
  <pageSetup paperSize="9" orientation="landscape" horizontalDpi="4294967295" verticalDpi="4294967295" pageOrder="overThenDown" scale="100" fitToWidth="1" fitToHeight="0"/>
  <headerFooter>
    <oddFooter>&amp;CСтраница &amp;P из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"/>
  <sheetFormatPr defaultRowHeight="15" outlineLevelRow="0" outlineLevelCol="0" x14ac:dyDescent="55"/>
  <sheetData>
    <row r="2" spans="1:3" x14ac:dyDescent="0.25">
      <c r="A2" s="29">
        <v>50</v>
      </c>
      <c r="B2" s="29">
        <v>20</v>
      </c>
      <c r="C2" s="29">
        <v>20</v>
      </c>
    </row>
    <row r="3" spans="1:3" x14ac:dyDescent="0.25">
      <c r="A3" s="29">
        <v>1</v>
      </c>
      <c r="B3" s="29">
        <v>10</v>
      </c>
      <c r="C3" s="29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М-29</vt:lpstr>
      <vt:lpstr>М-29 раздел II</vt:lpstr>
      <vt:lpstr>М-29 II 1</vt:lpstr>
      <vt:lpstr>М-29 II 2</vt:lpstr>
      <vt:lpstr>М-29 II 3</vt:lpstr>
      <vt:lpstr>М-29 II 4</vt:lpstr>
      <vt:lpstr>М-29 II 5</vt:lpstr>
      <vt:lpstr>Расшифровка М-29</vt:lpstr>
      <vt:lpstr>Расчёт М-29</vt:lpstr>
    </vt:vector>
  </TitlesOfParts>
  <Company>SMETRUM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SMETRUM</dc:creator>
  <dc:title>М-29 01.06.2026 — 31.08.2026</dc:title>
  <dc:subject>Контрольный отчёт М-29; не проводит складское списание</dc:subject>
  <dc:description>Норматив формируется по подтверждённому объёму работ, фактический расход — по проведённым складским документам расхода.</dc:description>
  <cp:keywords/>
  <cp:category>Склад</cp:category>
  <cp:lastModifiedBy>SMETRUM</cp:lastModifiedBy>
  <dcterms:created xsi:type="dcterms:W3CDTF">2026-09-05T21:39:57Z</dcterms:created>
  <dcterms:modified xsi:type="dcterms:W3CDTF">2026-09-05T21:39:57Z</dcterms:modified>
</cp:coreProperties>
</file>